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Checklist'!$B$1:$H$69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40" i="4" l="1"/>
  <c r="J49" i="4" l="1"/>
  <c r="J48" i="4"/>
  <c r="J47" i="4"/>
  <c r="J46" i="4"/>
  <c r="J44" i="4"/>
  <c r="J45" i="4"/>
  <c r="J43" i="4"/>
  <c r="J42" i="4"/>
  <c r="J41" i="4"/>
  <c r="J39" i="4"/>
  <c r="J38" i="4"/>
  <c r="J37" i="4"/>
  <c r="J36" i="4"/>
  <c r="J35" i="4"/>
  <c r="J33" i="4"/>
  <c r="J32" i="4"/>
  <c r="J34" i="4"/>
  <c r="J31" i="4"/>
  <c r="J30" i="4"/>
  <c r="J29" i="4"/>
  <c r="J28" i="4"/>
  <c r="J27" i="4"/>
  <c r="J26" i="4"/>
  <c r="J25" i="4"/>
  <c r="J24" i="4"/>
  <c r="J23" i="4"/>
  <c r="J22" i="4"/>
  <c r="J21" i="4"/>
  <c r="J19" i="4"/>
  <c r="J20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<sst xmlns="http://schemas.openxmlformats.org/spreadsheetml/2006/main" count="78" uniqueCount="68">
  <si>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</si>
  <si>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</si>
  <si>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</si>
  <si>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</si>
  <si>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</si>
  <si>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</si>
  <si>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</si>
  <si>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</si>
  <si>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</si>
  <si>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</si>
  <si>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</si>
  <si>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</si>
  <si>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</si>
  <si>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</si>
  <si>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</si>
  <si>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</si>
  <si>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</si>
  <si>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</si>
  <si>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</si>
  <si>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</si>
  <si>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</si>
  <si>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</si>
  <si>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</si>
  <si>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</si>
  <si>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</si>
  <si>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</si>
  <si>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</si>
  <si>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</si>
  <si>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</si>
  <si>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</si>
  <si>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</si>
  <si>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</si>
  <si>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605 Underdrains</t>
  </si>
  <si>
    <t xml:space="preserve">Was removed or recycled material used in the Work? </t>
  </si>
  <si>
    <t>Unclassified, Shallow, Deep, and Base Pipe Underdrains</t>
  </si>
  <si>
    <t>Was the underdrain outlet marked with a lath and cleaned after seeding?</t>
  </si>
  <si>
    <t xml:space="preserve">Does the underdrain outlet to a 611 Underdrain Outlet or drainage structure? </t>
  </si>
  <si>
    <t>605.03 D</t>
  </si>
  <si>
    <t>605.03 C</t>
  </si>
  <si>
    <t>Was the pipe inspected prior to granular backfill placement?</t>
  </si>
  <si>
    <t>605.03 B</t>
  </si>
  <si>
    <t>Was the underdrain laid with perforations on the bottom half of the underdrain?</t>
  </si>
  <si>
    <t>605.03 A</t>
  </si>
  <si>
    <t>605.02 B.</t>
  </si>
  <si>
    <r>
      <t xml:space="preserve">Was the appropriate type and size granular backfill used?
</t>
    </r>
    <r>
      <rPr>
        <b/>
        <sz val="10"/>
        <rFont val="Times New Roman"/>
        <family val="1"/>
      </rPr>
      <t>Record on CA-P-2</t>
    </r>
  </si>
  <si>
    <r>
      <t xml:space="preserve">Was the correct pipe type installed for the type of underdrain?
</t>
    </r>
    <r>
      <rPr>
        <b/>
        <sz val="10"/>
        <rFont val="Times New Roman"/>
        <family val="1"/>
      </rPr>
      <t>Record on CA-P-2</t>
    </r>
  </si>
  <si>
    <r>
      <t xml:space="preserve">Was filter fabric required by plan? If so, was it installed?
</t>
    </r>
    <r>
      <rPr>
        <b/>
        <sz val="10"/>
        <rFont val="Times New Roman"/>
        <family val="1"/>
      </rPr>
      <t>Record on CA-P-2</t>
    </r>
  </si>
  <si>
    <r>
      <t xml:space="preserve">Is the trench width appropriate for the pipe size (14" min. for 6", 10" min. for 4")?
</t>
    </r>
    <r>
      <rPr>
        <b/>
        <sz val="10"/>
        <rFont val="Times New Roman"/>
        <family val="1"/>
      </rPr>
      <t>Record on CA-P-2</t>
    </r>
  </si>
  <si>
    <r>
      <t xml:space="preserve">Does the trench depth appropriate for the type or as shown on the plans?
</t>
    </r>
    <r>
      <rPr>
        <b/>
        <sz val="10"/>
        <rFont val="Times New Roman"/>
        <family val="1"/>
      </rPr>
      <t>Record on CA-P-2</t>
    </r>
  </si>
  <si>
    <r>
      <t xml:space="preserve">Are all connections made with materials that match the underdrain type (bands, wyes, tees etc.)?
</t>
    </r>
    <r>
      <rPr>
        <b/>
        <sz val="10"/>
        <rFont val="Times New Roman"/>
        <family val="1"/>
      </rPr>
      <t>Record joint type on CA-P-2</t>
    </r>
  </si>
  <si>
    <r>
      <t xml:space="preserve">Was line and grade checked during installation?
</t>
    </r>
    <r>
      <rPr>
        <b/>
        <sz val="10"/>
        <rFont val="Times New Roman"/>
        <family val="1"/>
      </rPr>
      <t>Record line on CA-P-2</t>
    </r>
  </si>
  <si>
    <r>
      <t xml:space="preserve">Was the trench protected from being contaminated by soil?
</t>
    </r>
    <r>
      <rPr>
        <b/>
        <i/>
        <sz val="10"/>
        <rFont val="Times New Roman"/>
        <family val="1"/>
      </rPr>
      <t>Pavement cover within 90 days, or other measures.</t>
    </r>
  </si>
  <si>
    <r>
      <t xml:space="preserve">If the underdrain is daylighting to grade, was a precast reinforced concrete outlet and tied concrete block mat installed?
</t>
    </r>
    <r>
      <rPr>
        <b/>
        <sz val="10"/>
        <rFont val="Times New Roman"/>
        <family val="1"/>
      </rPr>
      <t>Record on CA-P-2</t>
    </r>
  </si>
  <si>
    <t>Underdrains</t>
  </si>
  <si>
    <t>Was the construction underdrain outlet to an adjacent ditch or drainage structure?</t>
  </si>
  <si>
    <t>605.02 C</t>
  </si>
  <si>
    <r>
      <t xml:space="preserve">Is the trench width a minimum of 10"?
</t>
    </r>
    <r>
      <rPr>
        <b/>
        <sz val="10"/>
        <rFont val="Times New Roman"/>
        <family val="1"/>
      </rPr>
      <t>Record on CA-P-2</t>
    </r>
  </si>
  <si>
    <r>
      <t xml:space="preserve">Does the trench depth match what was shown on the plans or a minimum of 30"?
</t>
    </r>
    <r>
      <rPr>
        <b/>
        <sz val="10"/>
        <rFont val="Times New Roman"/>
        <family val="1"/>
      </rPr>
      <t>Record on CA-P-2</t>
    </r>
  </si>
  <si>
    <t>Prefabricated Edge Underdrains</t>
  </si>
  <si>
    <t xml:space="preserve">Were splices constructed to prevent separation?  </t>
  </si>
  <si>
    <t>Was a vibratory compactor used to compact the trench backfill?</t>
  </si>
  <si>
    <t>Is the edge drain being installed along the outside wall of a minimum 4" trench?</t>
  </si>
  <si>
    <t>Aggregate Drains</t>
  </si>
  <si>
    <t>Was aggregate placed to a minimum depth of 8" above the trench bottom?</t>
  </si>
  <si>
    <t>Was the bottom of the trench sloped to allow proper drainage?</t>
  </si>
  <si>
    <t>Was the trech constructed to the depth shown on the plans?</t>
  </si>
  <si>
    <t>Was the trech constructed to a minimum width of 12"?</t>
  </si>
  <si>
    <t>Were aggregate drains constructed after the completion of the granular pavement courses?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</si>
</sst>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69"/>
  <sheetViews>
    <sheetView showGridLines="0" tabSelected="1" topLeftCell="A2" zoomScale="93" zoomScaleNormal="93" workbookViewId="0">
      <selection activeCell="C50" sqref="C50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5" t="s">
        <v>29</v>
      </c>
      <c r="C1" s="44" t="str">
        <f ca="1">MID(CELL("filename"),SEARCH("[",CELL("filename"))+1, SEARCH("]",CELL("filename"))-SEARCH("[",CELL("filename"))-6)</f>
        <v>CA-Q-000_NewHeaderTemplate</v>
      </c>
      <c r="D1" s="43"/>
      <c r="E1" s="43"/>
      <c r="F1" s="43"/>
      <c r="G1" s="43"/>
      <c r="H1" s="43"/>
    </row>
    <row r="2" spans="2:27" ht="14" x14ac:dyDescent="0.3">
      <c r="B2" s="42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2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2"/>
      <c r="D7" s="1"/>
      <c r="E7" s="1"/>
      <c r="F7" s="1"/>
      <c r="G7" s="33" t="s">
        <v>12</v>
      </c>
      <c r="H7" s="34">
        <f>SUM(J17:J62)</f>
        <v>0</v>
      </c>
    </row>
    <row r="8" spans="2:27" s="29" customFormat="1" ht="15" x14ac:dyDescent="0.25">
      <c r="B8" s="24" t="s">
        <v>13</v>
      </c>
      <c r="C8" s="35"/>
      <c r="D8" s="24" t="s">
        <v>14</v>
      </c>
      <c r="E8" s="35"/>
      <c r="F8" s="24" t="s">
        <v>15</v>
      </c>
      <c r="G8" s="54"/>
      <c r="H8" s="56"/>
      <c r="AA8" s="12"/>
    </row>
    <row r="9" spans="2:27" s="29" customFormat="1" ht="15" x14ac:dyDescent="0.25">
      <c r="B9" s="24" t="s">
        <v>16</v>
      </c>
      <c r="C9" s="35"/>
      <c r="D9" s="24" t="s">
        <v>17</v>
      </c>
      <c r="E9" s="54"/>
      <c r="F9" s="55"/>
      <c r="G9" s="55"/>
      <c r="H9" s="56"/>
    </row>
    <row r="10" spans="2:27" s="29" customFormat="1" ht="15" x14ac:dyDescent="0.25">
      <c r="B10" s="24" t="s">
        <v>18</v>
      </c>
      <c r="C10" s="35"/>
      <c r="D10" s="62" t="s">
        <v>19</v>
      </c>
      <c r="E10" s="62"/>
      <c r="F10" s="63"/>
      <c r="G10" s="63"/>
      <c r="H10" s="64"/>
    </row>
    <row r="11" spans="2:27" s="29" customFormat="1" ht="15" x14ac:dyDescent="0.25">
      <c r="B11" s="24" t="s">
        <v>20</v>
      </c>
      <c r="C11" s="46"/>
      <c r="D11" s="46"/>
      <c r="E11" s="46"/>
      <c r="F11" s="46"/>
      <c r="G11" s="46"/>
      <c r="H11" s="46"/>
    </row>
    <row r="12" spans="2:27" s="29" customFormat="1" ht="15" x14ac:dyDescent="0.25">
      <c r="B12" s="24" t="s">
        <v>21</v>
      </c>
      <c r="C12" s="46"/>
      <c r="D12" s="46"/>
      <c r="E12" s="46"/>
      <c r="F12" s="46"/>
      <c r="G12" s="46"/>
      <c r="H12" s="46"/>
    </row>
    <row r="13" spans="2:27" s="29" customFormat="1" ht="15" x14ac:dyDescent="0.25">
      <c r="B13" s="6"/>
      <c r="C13" s="36"/>
      <c r="D13" s="22"/>
      <c r="E13" s="6"/>
      <c r="F13" s="6"/>
      <c r="G13" s="37"/>
      <c r="H13" s="38"/>
    </row>
    <row r="14" spans="2:27" s="29" customFormat="1" ht="17.5" x14ac:dyDescent="0.35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0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59" t="s">
        <v>28</v>
      </c>
      <c r="C16" s="60"/>
      <c r="D16" s="60"/>
      <c r="E16" s="60"/>
      <c r="F16" s="60"/>
      <c r="G16" s="60"/>
      <c r="H16" s="61"/>
      <c r="AA16" s="30"/>
    </row>
    <row r="17" spans="2:40" s="2" customFormat="1" ht="95.5" customHeight="1" x14ac:dyDescent="0.3">
      <c r="B17" s="41"/>
      <c r="C17" s="14" t="s">
        <v>30</v>
      </c>
      <c r="D17" s="15" t="s">
        <v>27</v>
      </c>
      <c r="E17" s="11"/>
      <c r="F17" s="11"/>
      <c r="G17" s="25" t="s">
        <v>26</v>
      </c>
      <c r="H17" s="41"/>
      <c r="J17" s="40">
        <f t="shared" ref="J17:J49" si="0">IF(H17="N",1,0)</f>
        <v>0</v>
      </c>
      <c r="AA17" s="12"/>
    </row>
    <row r="18" spans="2:40" s="16" customFormat="1" ht="58.5" customHeight="1" x14ac:dyDescent="0.3">
      <c r="B18" s="41"/>
      <c r="C18" s="9" t="s">
        <v>31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s="2" customFormat="1" ht="50.15" customHeight="1" x14ac:dyDescent="0.3">
      <c r="B19" s="41"/>
      <c r="C19" s="66" t="s">
        <v>33</v>
      </c>
      <c r="D19" s="65">
        <v>605.01</v>
      </c>
      <c r="E19" s="9"/>
      <c r="F19" s="10"/>
      <c r="G19" s="10"/>
      <c r="H19" s="41"/>
      <c r="J19" s="40">
        <f t="shared" si="0"/>
        <v>0</v>
      </c>
    </row>
    <row r="20" spans="2:40" ht="15" customHeight="1" x14ac:dyDescent="0.3">
      <c r="B20" s="59" t="s">
        <v>34</v>
      </c>
      <c r="C20" s="60"/>
      <c r="D20" s="60"/>
      <c r="E20" s="60"/>
      <c r="F20" s="60"/>
      <c r="G20" s="60"/>
      <c r="H20" s="61"/>
      <c r="J20" s="40">
        <f>IF(H20="N",1,0)</f>
        <v>0</v>
      </c>
      <c r="AA20" s="30"/>
    </row>
    <row r="21" spans="2:40" s="2" customFormat="1" ht="50.15" customHeight="1" x14ac:dyDescent="0.3">
      <c r="B21" s="41"/>
      <c r="C21" s="66" t="s">
        <v>44</v>
      </c>
      <c r="D21" s="65">
        <v>605.02</v>
      </c>
      <c r="E21" s="9"/>
      <c r="F21" s="10"/>
      <c r="G21" s="10"/>
      <c r="H21" s="41"/>
      <c r="J21" s="40">
        <f t="shared" si="0"/>
        <v>0</v>
      </c>
    </row>
    <row r="22" spans="2:40" s="2" customFormat="1" ht="50.15" customHeight="1" x14ac:dyDescent="0.3">
      <c r="B22" s="41"/>
      <c r="C22" s="66" t="s">
        <v>45</v>
      </c>
      <c r="D22" s="65" t="s">
        <v>43</v>
      </c>
      <c r="E22" s="9"/>
      <c r="F22" s="10"/>
      <c r="G22" s="10"/>
      <c r="H22" s="41"/>
      <c r="J22" s="40">
        <f t="shared" si="0"/>
        <v>0</v>
      </c>
    </row>
    <row r="23" spans="2:40" s="16" customFormat="1" ht="50.15" customHeight="1" x14ac:dyDescent="0.3">
      <c r="B23" s="41"/>
      <c r="C23" s="14" t="s">
        <v>46</v>
      </c>
      <c r="D23" s="15">
        <v>605.02</v>
      </c>
      <c r="E23" s="9"/>
      <c r="F23" s="10"/>
      <c r="G23" s="10"/>
      <c r="H23" s="41"/>
      <c r="I23" s="20"/>
      <c r="J23" s="40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s="17" customFormat="1" ht="50.15" customHeight="1" x14ac:dyDescent="0.3">
      <c r="B24" s="41"/>
      <c r="C24" s="14" t="s">
        <v>47</v>
      </c>
      <c r="D24" s="15" t="s">
        <v>42</v>
      </c>
      <c r="E24" s="9"/>
      <c r="F24" s="10"/>
      <c r="G24" s="10"/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16" customFormat="1" ht="50.15" customHeight="1" x14ac:dyDescent="0.3">
      <c r="B25" s="41"/>
      <c r="C25" s="14" t="s">
        <v>48</v>
      </c>
      <c r="D25" s="15" t="s">
        <v>42</v>
      </c>
      <c r="E25" s="18"/>
      <c r="F25" s="25"/>
      <c r="G25" s="26"/>
      <c r="H25" s="41"/>
      <c r="I25" s="20"/>
      <c r="J25" s="40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40" s="2" customFormat="1" ht="50.15" customHeight="1" x14ac:dyDescent="0.3">
      <c r="B26" s="41"/>
      <c r="C26" s="14" t="s">
        <v>49</v>
      </c>
      <c r="D26" s="15" t="s">
        <v>40</v>
      </c>
      <c r="E26" s="18"/>
      <c r="F26" s="18"/>
      <c r="G26" s="26"/>
      <c r="H26" s="41"/>
      <c r="I26" s="20"/>
      <c r="J26" s="40">
        <f t="shared" si="0"/>
        <v>0</v>
      </c>
      <c r="K26" s="20"/>
      <c r="M26" s="20"/>
      <c r="N26" s="20"/>
      <c r="O26" s="20"/>
      <c r="P26" s="20"/>
      <c r="R26" s="20"/>
      <c r="S26" s="20"/>
      <c r="T26" s="20"/>
      <c r="U26" s="20"/>
      <c r="V26" s="20"/>
      <c r="W26" s="20"/>
    </row>
    <row r="27" spans="2:40" s="2" customFormat="1" ht="50.15" customHeight="1" x14ac:dyDescent="0.3">
      <c r="B27" s="41"/>
      <c r="C27" s="14" t="s">
        <v>41</v>
      </c>
      <c r="D27" s="15" t="s">
        <v>40</v>
      </c>
      <c r="E27" s="18"/>
      <c r="F27" s="18"/>
      <c r="G27" s="9"/>
      <c r="H27" s="41"/>
      <c r="J27" s="40">
        <f t="shared" si="0"/>
        <v>0</v>
      </c>
    </row>
    <row r="28" spans="2:40" s="2" customFormat="1" ht="50.15" customHeight="1" x14ac:dyDescent="0.3">
      <c r="B28" s="41"/>
      <c r="C28" s="14" t="s">
        <v>50</v>
      </c>
      <c r="D28" s="15" t="s">
        <v>40</v>
      </c>
      <c r="E28" s="18"/>
      <c r="F28" s="18"/>
      <c r="G28" s="26"/>
      <c r="H28" s="41"/>
      <c r="J28" s="40">
        <f t="shared" si="0"/>
        <v>0</v>
      </c>
    </row>
    <row r="29" spans="2:40" s="2" customFormat="1" ht="57.65" customHeight="1" x14ac:dyDescent="0.3">
      <c r="B29" s="41"/>
      <c r="C29" s="14" t="s">
        <v>39</v>
      </c>
      <c r="D29" s="15" t="s">
        <v>38</v>
      </c>
      <c r="E29" s="18"/>
      <c r="F29" s="18"/>
      <c r="G29" s="9"/>
      <c r="H29" s="41"/>
      <c r="J29" s="40">
        <f t="shared" si="0"/>
        <v>0</v>
      </c>
    </row>
    <row r="30" spans="2:40" s="2" customFormat="1" ht="54.5" customHeight="1" x14ac:dyDescent="0.3">
      <c r="B30" s="41"/>
      <c r="C30" s="14" t="s">
        <v>51</v>
      </c>
      <c r="D30" s="15" t="s">
        <v>37</v>
      </c>
      <c r="E30" s="18"/>
      <c r="F30" s="18"/>
      <c r="G30" s="9"/>
      <c r="H30" s="41"/>
      <c r="J30" s="40">
        <f t="shared" si="0"/>
        <v>0</v>
      </c>
    </row>
    <row r="31" spans="2:40" s="16" customFormat="1" ht="50.15" customHeight="1" x14ac:dyDescent="0.3">
      <c r="B31" s="41"/>
      <c r="C31" s="14" t="s">
        <v>36</v>
      </c>
      <c r="D31" s="15">
        <v>605.05999999999995</v>
      </c>
      <c r="E31" s="18"/>
      <c r="F31" s="18"/>
      <c r="G31" s="26"/>
      <c r="H31" s="41"/>
      <c r="I31" s="20"/>
      <c r="J31" s="40">
        <f t="shared" si="0"/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2:40" s="2" customFormat="1" ht="61" customHeight="1" x14ac:dyDescent="0.3">
      <c r="B32" s="41"/>
      <c r="C32" s="66" t="s">
        <v>52</v>
      </c>
      <c r="D32" s="15">
        <v>605.05999999999995</v>
      </c>
      <c r="E32" s="9"/>
      <c r="F32" s="9"/>
      <c r="G32" s="9"/>
      <c r="H32" s="41"/>
      <c r="J32" s="40">
        <f t="shared" si="0"/>
        <v>0</v>
      </c>
    </row>
    <row r="33" spans="2:57" s="2" customFormat="1" ht="50.15" customHeight="1" x14ac:dyDescent="0.3">
      <c r="B33" s="41"/>
      <c r="C33" s="14" t="s">
        <v>35</v>
      </c>
      <c r="D33" s="15">
        <v>605.05999999999995</v>
      </c>
      <c r="E33" s="9"/>
      <c r="F33" s="9"/>
      <c r="G33" s="9"/>
      <c r="H33" s="41"/>
      <c r="J33" s="40">
        <f t="shared" si="0"/>
        <v>0</v>
      </c>
    </row>
    <row r="34" spans="2:57" s="2" customFormat="1" ht="15" customHeight="1" x14ac:dyDescent="0.3">
      <c r="B34" s="59" t="s">
        <v>53</v>
      </c>
      <c r="C34" s="60"/>
      <c r="D34" s="60"/>
      <c r="E34" s="60"/>
      <c r="F34" s="60"/>
      <c r="G34" s="60"/>
      <c r="H34" s="61"/>
      <c r="I34" s="20"/>
      <c r="J34" s="40">
        <f>IF(H34="N",1,0)</f>
        <v>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2:57" s="2" customFormat="1" ht="50.15" customHeight="1" x14ac:dyDescent="0.3">
      <c r="B35" s="41"/>
      <c r="C35" s="66" t="s">
        <v>44</v>
      </c>
      <c r="D35" s="65">
        <v>605.02</v>
      </c>
      <c r="E35" s="9"/>
      <c r="F35" s="9"/>
      <c r="G35" s="9"/>
      <c r="H35" s="41"/>
      <c r="J35" s="40">
        <f t="shared" si="0"/>
        <v>0</v>
      </c>
    </row>
    <row r="36" spans="2:57" s="2" customFormat="1" ht="50.15" customHeight="1" x14ac:dyDescent="0.3">
      <c r="B36" s="41"/>
      <c r="C36" s="66" t="s">
        <v>45</v>
      </c>
      <c r="D36" s="65" t="s">
        <v>55</v>
      </c>
      <c r="E36" s="9"/>
      <c r="F36" s="9"/>
      <c r="G36" s="9"/>
      <c r="H36" s="41"/>
      <c r="J36" s="40">
        <f t="shared" si="0"/>
        <v>0</v>
      </c>
    </row>
    <row r="37" spans="2:57" s="2" customFormat="1" ht="50.15" customHeight="1" x14ac:dyDescent="0.3">
      <c r="B37" s="41"/>
      <c r="C37" s="14" t="s">
        <v>56</v>
      </c>
      <c r="D37" s="15" t="s">
        <v>42</v>
      </c>
      <c r="E37" s="9"/>
      <c r="F37" s="9"/>
      <c r="G37" s="9"/>
      <c r="H37" s="41"/>
      <c r="J37" s="40">
        <f t="shared" si="0"/>
        <v>0</v>
      </c>
    </row>
    <row r="38" spans="2:57" s="2" customFormat="1" ht="50.15" customHeight="1" x14ac:dyDescent="0.3">
      <c r="B38" s="41"/>
      <c r="C38" s="14" t="s">
        <v>57</v>
      </c>
      <c r="D38" s="15" t="s">
        <v>42</v>
      </c>
      <c r="E38" s="9"/>
      <c r="F38" s="10"/>
      <c r="G38" s="10"/>
      <c r="H38" s="41"/>
      <c r="J38" s="40">
        <f t="shared" si="0"/>
        <v>0</v>
      </c>
    </row>
    <row r="39" spans="2:57" s="2" customFormat="1" ht="50.15" customHeight="1" x14ac:dyDescent="0.3">
      <c r="B39" s="41"/>
      <c r="C39" s="14" t="s">
        <v>54</v>
      </c>
      <c r="D39" s="15" t="s">
        <v>38</v>
      </c>
      <c r="E39" s="9"/>
      <c r="F39" s="10"/>
      <c r="G39" s="10"/>
      <c r="H39" s="41"/>
      <c r="J39" s="40">
        <f t="shared" si="0"/>
        <v>0</v>
      </c>
    </row>
    <row r="40" spans="2:57" s="2" customFormat="1" ht="15" customHeight="1" x14ac:dyDescent="0.3">
      <c r="B40" s="59" t="s">
        <v>58</v>
      </c>
      <c r="C40" s="60"/>
      <c r="D40" s="60"/>
      <c r="E40" s="60"/>
      <c r="F40" s="60"/>
      <c r="G40" s="60"/>
      <c r="H40" s="61"/>
      <c r="J40" s="40">
        <f t="shared" ref="J40" si="1">IF(H40="N",1,0)</f>
        <v>0</v>
      </c>
    </row>
    <row r="41" spans="2:57" s="2" customFormat="1" ht="53.5" customHeight="1" x14ac:dyDescent="0.3">
      <c r="B41" s="41"/>
      <c r="C41" s="66" t="s">
        <v>61</v>
      </c>
      <c r="D41" s="65">
        <v>605.04999999999995</v>
      </c>
      <c r="E41" s="9"/>
      <c r="F41" s="10"/>
      <c r="G41" s="10"/>
      <c r="H41" s="41"/>
      <c r="J41" s="40">
        <f t="shared" si="0"/>
        <v>0</v>
      </c>
    </row>
    <row r="42" spans="2:57" s="2" customFormat="1" ht="50.15" customHeight="1" x14ac:dyDescent="0.3">
      <c r="B42" s="41"/>
      <c r="C42" s="66" t="s">
        <v>60</v>
      </c>
      <c r="D42" s="65">
        <v>605.04999999999995</v>
      </c>
      <c r="E42" s="9"/>
      <c r="F42" s="10"/>
      <c r="G42" s="10"/>
      <c r="H42" s="41"/>
      <c r="J42" s="40">
        <f t="shared" si="0"/>
        <v>0</v>
      </c>
    </row>
    <row r="43" spans="2:57" s="2" customFormat="1" ht="50.15" customHeight="1" x14ac:dyDescent="0.3">
      <c r="B43" s="41"/>
      <c r="C43" s="66" t="s">
        <v>59</v>
      </c>
      <c r="D43" s="15">
        <v>605.04999999999995</v>
      </c>
      <c r="E43" s="9"/>
      <c r="F43" s="10"/>
      <c r="G43" s="10"/>
      <c r="H43" s="41"/>
      <c r="J43" s="40">
        <f t="shared" si="0"/>
        <v>0</v>
      </c>
    </row>
    <row r="44" spans="2:57" s="2" customFormat="1" ht="15" customHeight="1" x14ac:dyDescent="0.3">
      <c r="B44" s="59" t="s">
        <v>62</v>
      </c>
      <c r="C44" s="60"/>
      <c r="D44" s="60"/>
      <c r="E44" s="60"/>
      <c r="F44" s="60"/>
      <c r="G44" s="60"/>
      <c r="H44" s="61"/>
      <c r="J44" s="40">
        <f>IF(H44="N",1,0)</f>
        <v>0</v>
      </c>
    </row>
    <row r="45" spans="2:57" s="2" customFormat="1" ht="50.15" customHeight="1" x14ac:dyDescent="0.3">
      <c r="B45" s="41"/>
      <c r="C45" s="66" t="s">
        <v>67</v>
      </c>
      <c r="D45" s="65">
        <v>605.07000000000005</v>
      </c>
      <c r="E45" s="9"/>
      <c r="F45" s="10"/>
      <c r="G45" s="10"/>
      <c r="H45" s="41"/>
      <c r="J45" s="40">
        <f t="shared" si="0"/>
        <v>0</v>
      </c>
    </row>
    <row r="46" spans="2:57" s="16" customFormat="1" ht="50.15" customHeight="1" x14ac:dyDescent="0.3">
      <c r="B46" s="41"/>
      <c r="C46" s="66" t="s">
        <v>66</v>
      </c>
      <c r="D46" s="65">
        <v>605.07000000000005</v>
      </c>
      <c r="E46" s="9"/>
      <c r="F46" s="10"/>
      <c r="G46" s="10"/>
      <c r="H46" s="41"/>
      <c r="I46" s="20"/>
      <c r="J46" s="40">
        <f t="shared" si="0"/>
        <v>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2:57" s="2" customFormat="1" ht="50.15" customHeight="1" x14ac:dyDescent="0.3">
      <c r="B47" s="41"/>
      <c r="C47" s="66" t="s">
        <v>65</v>
      </c>
      <c r="D47" s="65">
        <v>605.07000000000005</v>
      </c>
      <c r="E47" s="9"/>
      <c r="F47" s="10"/>
      <c r="G47" s="10"/>
      <c r="H47" s="41"/>
      <c r="I47" s="20"/>
      <c r="J47" s="40">
        <f t="shared" si="0"/>
        <v>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2:57" s="2" customFormat="1" ht="50.15" customHeight="1" x14ac:dyDescent="0.3">
      <c r="B48" s="41"/>
      <c r="C48" s="66" t="s">
        <v>64</v>
      </c>
      <c r="D48" s="65">
        <v>605.07000000000005</v>
      </c>
      <c r="E48" s="9"/>
      <c r="F48" s="10"/>
      <c r="G48" s="10"/>
      <c r="H48" s="41"/>
      <c r="J48" s="40">
        <f t="shared" si="0"/>
        <v>0</v>
      </c>
    </row>
    <row r="49" spans="2:10" s="2" customFormat="1" ht="50.15" customHeight="1" x14ac:dyDescent="0.3">
      <c r="B49" s="41"/>
      <c r="C49" s="14" t="s">
        <v>63</v>
      </c>
      <c r="D49" s="15">
        <v>605.07000000000005</v>
      </c>
      <c r="E49" s="9"/>
      <c r="F49" s="10"/>
      <c r="G49" s="10"/>
      <c r="H49" s="41"/>
      <c r="J49" s="40">
        <f t="shared" si="0"/>
        <v>0</v>
      </c>
    </row>
    <row r="50" spans="2:10" s="2" customFormat="1" ht="15.65" customHeight="1" x14ac:dyDescent="0.3">
      <c r="D50" s="19"/>
      <c r="G50" s="20"/>
      <c r="H50" s="21"/>
    </row>
    <row r="51" spans="2:10" s="2" customFormat="1" ht="17.5" x14ac:dyDescent="0.35">
      <c r="B51" s="7" t="s">
        <v>2</v>
      </c>
      <c r="C51" s="8"/>
      <c r="D51" s="22"/>
      <c r="E51" s="8"/>
      <c r="F51" s="29"/>
      <c r="G51" s="29"/>
      <c r="H51" s="31"/>
    </row>
    <row r="52" spans="2:10" s="2" customFormat="1" ht="14" x14ac:dyDescent="0.3">
      <c r="B52" s="51"/>
      <c r="C52" s="52"/>
      <c r="D52" s="52"/>
      <c r="E52" s="52"/>
      <c r="F52" s="52"/>
      <c r="G52" s="52"/>
      <c r="H52" s="53"/>
    </row>
    <row r="53" spans="2:10" s="2" customFormat="1" ht="14" x14ac:dyDescent="0.3">
      <c r="B53" s="51"/>
      <c r="C53" s="52"/>
      <c r="D53" s="52"/>
      <c r="E53" s="52"/>
      <c r="F53" s="52"/>
      <c r="G53" s="52"/>
      <c r="H53" s="53"/>
    </row>
    <row r="54" spans="2:10" s="2" customFormat="1" ht="14" x14ac:dyDescent="0.3">
      <c r="B54" s="51"/>
      <c r="C54" s="52"/>
      <c r="D54" s="52"/>
      <c r="E54" s="52"/>
      <c r="F54" s="52"/>
      <c r="G54" s="52"/>
      <c r="H54" s="53"/>
    </row>
    <row r="55" spans="2:10" s="2" customFormat="1" ht="14" x14ac:dyDescent="0.3">
      <c r="B55" s="51"/>
      <c r="C55" s="52"/>
      <c r="D55" s="52"/>
      <c r="E55" s="52"/>
      <c r="F55" s="52"/>
      <c r="G55" s="52"/>
      <c r="H55" s="53"/>
    </row>
    <row r="56" spans="2:10" s="2" customFormat="1" ht="14" x14ac:dyDescent="0.3">
      <c r="B56" s="51"/>
      <c r="C56" s="52"/>
      <c r="D56" s="52"/>
      <c r="E56" s="52"/>
      <c r="F56" s="52"/>
      <c r="G56" s="52"/>
      <c r="H56" s="53"/>
    </row>
    <row r="57" spans="2:10" s="2" customFormat="1" ht="14" x14ac:dyDescent="0.3">
      <c r="B57" s="51"/>
      <c r="C57" s="52"/>
      <c r="D57" s="52"/>
      <c r="E57" s="52"/>
      <c r="F57" s="52"/>
      <c r="G57" s="52"/>
      <c r="H57" s="53"/>
    </row>
    <row r="58" spans="2:10" s="2" customFormat="1" ht="14" x14ac:dyDescent="0.3">
      <c r="B58" s="51"/>
      <c r="C58" s="52"/>
      <c r="D58" s="52"/>
      <c r="E58" s="52"/>
      <c r="F58" s="52"/>
      <c r="G58" s="52"/>
      <c r="H58" s="53"/>
    </row>
    <row r="59" spans="2:10" s="2" customFormat="1" ht="14" x14ac:dyDescent="0.3">
      <c r="B59" s="51"/>
      <c r="C59" s="52"/>
      <c r="D59" s="52"/>
      <c r="E59" s="52"/>
      <c r="F59" s="52"/>
      <c r="G59" s="52"/>
      <c r="H59" s="53"/>
    </row>
    <row r="60" spans="2:10" s="2" customFormat="1" ht="14.15" customHeight="1" x14ac:dyDescent="0.3">
      <c r="B60" s="57" t="s">
        <v>10</v>
      </c>
      <c r="C60" s="57"/>
      <c r="D60" s="57"/>
      <c r="E60" s="57"/>
      <c r="F60" s="57"/>
      <c r="G60" s="57"/>
      <c r="H60" s="57"/>
    </row>
    <row r="61" spans="2:10" s="2" customFormat="1" ht="15" customHeight="1" x14ac:dyDescent="0.3">
      <c r="B61" s="58"/>
      <c r="C61" s="58"/>
      <c r="D61" s="58"/>
      <c r="E61" s="58"/>
      <c r="F61" s="58"/>
      <c r="G61" s="58"/>
      <c r="H61" s="58"/>
    </row>
    <row r="62" spans="2:10" s="2" customFormat="1" ht="15" customHeight="1" x14ac:dyDescent="0.3">
      <c r="B62" s="48" t="s">
        <v>25</v>
      </c>
      <c r="C62" s="49"/>
      <c r="D62" s="49"/>
      <c r="E62" s="49"/>
      <c r="F62" s="49"/>
      <c r="G62" s="49"/>
      <c r="H62" s="50"/>
    </row>
    <row r="63" spans="2:10" s="2" customFormat="1" ht="15" x14ac:dyDescent="0.3">
      <c r="B63" s="54"/>
      <c r="C63" s="55"/>
      <c r="D63" s="55"/>
      <c r="E63" s="55"/>
      <c r="F63" s="55"/>
      <c r="G63" s="55"/>
      <c r="H63" s="56"/>
    </row>
    <row r="64" spans="2:10" s="2" customFormat="1" ht="14" x14ac:dyDescent="0.3">
      <c r="B64" s="27"/>
      <c r="C64" s="28"/>
      <c r="D64" s="28"/>
      <c r="E64" s="28"/>
      <c r="F64" s="28"/>
      <c r="G64" s="28"/>
      <c r="H64" s="23"/>
    </row>
    <row r="65" spans="2:8" s="2" customFormat="1" ht="14" x14ac:dyDescent="0.3">
      <c r="B65" s="27"/>
      <c r="C65" s="28"/>
      <c r="D65" s="28"/>
      <c r="E65" s="28"/>
      <c r="F65" s="28"/>
      <c r="G65" s="28"/>
      <c r="H65" s="23"/>
    </row>
    <row r="66" spans="2:8" s="2" customFormat="1" ht="14" x14ac:dyDescent="0.3">
      <c r="B66" s="51"/>
      <c r="C66" s="52"/>
      <c r="D66" s="52"/>
      <c r="E66" s="52"/>
      <c r="F66" s="52"/>
      <c r="G66" s="52"/>
      <c r="H66" s="53"/>
    </row>
    <row r="67" spans="2:8" s="2" customFormat="1" ht="14" x14ac:dyDescent="0.3">
      <c r="B67" s="47"/>
      <c r="C67" s="47"/>
      <c r="D67" s="47"/>
      <c r="E67" s="47"/>
      <c r="F67" s="47"/>
      <c r="G67" s="47"/>
      <c r="H67" s="47"/>
    </row>
    <row r="68" spans="2:8" s="2" customFormat="1" ht="14" x14ac:dyDescent="0.3">
      <c r="B68" s="47"/>
      <c r="C68" s="47"/>
      <c r="D68" s="47"/>
      <c r="E68" s="47"/>
      <c r="F68" s="47"/>
      <c r="G68" s="47"/>
      <c r="H68" s="47"/>
    </row>
    <row r="69" spans="2:8" ht="13" x14ac:dyDescent="0.25">
      <c r="B69" s="47"/>
      <c r="C69" s="47"/>
      <c r="D69" s="47"/>
      <c r="E69" s="47"/>
      <c r="F69" s="47"/>
      <c r="G69" s="47"/>
      <c r="H69" s="47"/>
    </row>
  </sheetData>
  <mergeCells count="26">
    <mergeCell ref="G8:H8"/>
    <mergeCell ref="B66:H66"/>
    <mergeCell ref="B44:H44"/>
    <mergeCell ref="B16:H16"/>
    <mergeCell ref="B34:H34"/>
    <mergeCell ref="B54:H54"/>
    <mergeCell ref="B53:H53"/>
    <mergeCell ref="B52:H52"/>
    <mergeCell ref="B56:H56"/>
    <mergeCell ref="B55:H55"/>
    <mergeCell ref="E9:H9"/>
    <mergeCell ref="D10:E10"/>
    <mergeCell ref="F10:H10"/>
    <mergeCell ref="C11:H11"/>
    <mergeCell ref="C12:H12"/>
    <mergeCell ref="B68:H68"/>
    <mergeCell ref="B69:H69"/>
    <mergeCell ref="B62:H62"/>
    <mergeCell ref="B57:H57"/>
    <mergeCell ref="B58:H58"/>
    <mergeCell ref="B59:H59"/>
    <mergeCell ref="B63:H63"/>
    <mergeCell ref="B60:H61"/>
    <mergeCell ref="B67:H67"/>
    <mergeCell ref="B20:H20"/>
    <mergeCell ref="B40:H40"/>
  </mergeCells>
  <dataValidations count="2">
    <dataValidation type="list" allowBlank="1" showInputMessage="1" showErrorMessage="1" sqref="H17:H19 H21:H33 H35:H39 H41:H43 H45:H49">
      <formula1>$AA$3:$AA$4</formula1>
    </dataValidation>
    <dataValidation type="list" allowBlank="1" showInputMessage="1" showErrorMessage="1" sqref="B17:B19 B21:B33 B35:B39 B41:B43 B45:B49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136fb3ed-1f9b-461a-ba3b-e1ffc7a297a5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5D3C6F-9F53-4A7F-91C3-A086C0FEB5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2018-06-01T12:13:31Z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